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100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<sst xmlns="http://schemas.openxmlformats.org/spreadsheetml/2006/main" count="56" uniqueCount="43">
  <si>
    <t>新市镇第一幼儿园学校食堂收支表（公示）</t>
  </si>
  <si>
    <t xml:space="preserve"> 单位：新市镇第一幼儿园  </t>
  </si>
  <si>
    <t>项目</t>
  </si>
  <si>
    <t>本月数</t>
  </si>
  <si>
    <t>期末数</t>
  </si>
  <si>
    <t>一、</t>
  </si>
  <si>
    <t>经营收入</t>
  </si>
  <si>
    <t>经营支出</t>
  </si>
  <si>
    <t>小计</t>
  </si>
  <si>
    <t>本部</t>
  </si>
  <si>
    <t>分部</t>
  </si>
  <si>
    <t>一</t>
  </si>
  <si>
    <t>结余</t>
  </si>
  <si>
    <t>菜金收入</t>
  </si>
  <si>
    <t>主食（大米面粉）</t>
  </si>
  <si>
    <t>当年收支结余</t>
  </si>
  <si>
    <t>副食（菜类）</t>
  </si>
  <si>
    <t>食堂当年结余</t>
  </si>
  <si>
    <t>燃料支出</t>
  </si>
  <si>
    <t>放心店当年结余</t>
  </si>
  <si>
    <t>糖果收入</t>
  </si>
  <si>
    <t>调料支出</t>
  </si>
  <si>
    <t>经营结余</t>
  </si>
  <si>
    <t>食堂职工工资</t>
  </si>
  <si>
    <t>其他工资福利</t>
  </si>
  <si>
    <t>以前年度经营亏损</t>
  </si>
  <si>
    <t>教师伙食费收入</t>
  </si>
  <si>
    <t>水电费支出</t>
  </si>
  <si>
    <t>以前年度结余</t>
  </si>
  <si>
    <t>其他收入</t>
  </si>
  <si>
    <t>零星维修费</t>
  </si>
  <si>
    <t>二</t>
  </si>
  <si>
    <t>结余分配</t>
  </si>
  <si>
    <t>糖果支出</t>
  </si>
  <si>
    <t>其他支出</t>
  </si>
  <si>
    <t>教师伙食费支出</t>
  </si>
  <si>
    <t>本月毛利润率</t>
  </si>
  <si>
    <t>本月净利润率</t>
  </si>
  <si>
    <t>累计毛利润率</t>
  </si>
  <si>
    <t>累计净利润率</t>
  </si>
  <si>
    <t>收入合计</t>
  </si>
  <si>
    <t>支出合计</t>
  </si>
  <si>
    <r>
      <t xml:space="preserve">                            </t>
    </r>
    <r>
      <rPr>
        <sz val="12"/>
        <rFont val="宋体"/>
        <family val="0"/>
      </rPr>
      <t>单位负责人：蔡颖迪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2"/>
        <rFont val="宋体"/>
        <family val="0"/>
      </rPr>
      <t>制表人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沈志华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</si>
</sst>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#,##0.00_ "/>
    <numFmt numFmtId="181" formatCode="#,##0.00_);[Red]\(#,##0.00\)"/>
    <numFmt numFmtId="182" formatCode="0.00_);[Red]\(0.00\)"/>
  </numFmts>
  <fonts count="46">
    <font>
      <sz val="12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44" applyFont="1" applyAlignment="1">
      <alignment horizontal="center"/>
      <protection/>
    </xf>
    <xf numFmtId="0" fontId="0" fillId="0" borderId="0" xfId="0" applyNumberFormat="1" applyAlignment="1">
      <alignment vertical="center"/>
    </xf>
    <xf numFmtId="0" fontId="2" fillId="0" borderId="0" xfId="44" applyNumberFormat="1" applyFont="1" applyAlignment="1">
      <alignment/>
      <protection/>
    </xf>
    <xf numFmtId="31" fontId="2" fillId="0" borderId="0" xfId="44" applyNumberFormat="1" applyFont="1" applyAlignment="1">
      <alignment/>
      <protection/>
    </xf>
    <xf numFmtId="0" fontId="3" fillId="0" borderId="9" xfId="0" applyFont="1" applyBorder="1" applyAlignment="1">
      <alignment horizontal="center" vertical="center"/>
    </xf>
    <xf numFmtId="0" fontId="3" fillId="0" borderId="10" xfId="44" applyFont="1" applyBorder="1" applyAlignment="1">
      <alignment horizontal="center"/>
      <protection/>
    </xf>
    <xf numFmtId="0" fontId="4" fillId="0" borderId="10" xfId="44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44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4" fillId="0" borderId="12" xfId="44" applyFont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5" fillId="0" borderId="12" xfId="44" applyFont="1" applyBorder="1">
      <alignment/>
      <protection/>
    </xf>
    <xf numFmtId="180" fontId="6" fillId="0" borderId="12" xfId="44" applyNumberFormat="1" applyFont="1" applyBorder="1" applyAlignment="1">
      <alignment horizontal="left"/>
      <protection/>
    </xf>
    <xf numFmtId="0" fontId="5" fillId="0" borderId="12" xfId="44" applyFont="1" applyBorder="1" applyAlignment="1">
      <alignment horizontal="center"/>
      <protection/>
    </xf>
    <xf numFmtId="181" fontId="6" fillId="0" borderId="12" xfId="44" applyNumberFormat="1" applyFont="1" applyBorder="1">
      <alignment/>
      <protection/>
    </xf>
    <xf numFmtId="180" fontId="6" fillId="0" borderId="12" xfId="44" applyNumberFormat="1" applyFont="1" applyBorder="1" applyAlignment="1">
      <alignment horizontal="left"/>
      <protection/>
    </xf>
    <xf numFmtId="0" fontId="5" fillId="0" borderId="12" xfId="44" applyFont="1" applyFill="1" applyBorder="1">
      <alignment/>
      <protection/>
    </xf>
    <xf numFmtId="180" fontId="6" fillId="0" borderId="12" xfId="0" applyNumberFormat="1" applyFont="1" applyBorder="1" applyAlignment="1">
      <alignment horizontal="left" vertical="center"/>
    </xf>
    <xf numFmtId="180" fontId="6" fillId="0" borderId="12" xfId="44" applyNumberFormat="1" applyFont="1" applyBorder="1">
      <alignment/>
      <protection/>
    </xf>
    <xf numFmtId="0" fontId="7" fillId="0" borderId="12" xfId="44" applyFont="1" applyBorder="1">
      <alignment/>
      <protection/>
    </xf>
    <xf numFmtId="0" fontId="0" fillId="0" borderId="11" xfId="0" applyBorder="1" applyAlignment="1">
      <alignment vertical="center"/>
    </xf>
    <xf numFmtId="181" fontId="5" fillId="0" borderId="12" xfId="44" applyNumberFormat="1" applyFont="1" applyBorder="1">
      <alignment/>
      <protection/>
    </xf>
    <xf numFmtId="180" fontId="5" fillId="0" borderId="12" xfId="44" applyNumberFormat="1" applyFont="1" applyBorder="1">
      <alignment/>
      <protection/>
    </xf>
    <xf numFmtId="181" fontId="5" fillId="0" borderId="1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4" xfId="44" applyFont="1" applyBorder="1">
      <alignment/>
      <protection/>
    </xf>
    <xf numFmtId="180" fontId="7" fillId="0" borderId="14" xfId="44" applyNumberFormat="1" applyFont="1" applyBorder="1">
      <alignment/>
      <protection/>
    </xf>
    <xf numFmtId="181" fontId="7" fillId="0" borderId="14" xfId="44" applyNumberFormat="1" applyFont="1" applyBorder="1">
      <alignment/>
      <protection/>
    </xf>
    <xf numFmtId="0" fontId="2" fillId="0" borderId="0" xfId="44" applyFont="1" applyAlignment="1">
      <alignment/>
      <protection/>
    </xf>
    <xf numFmtId="0" fontId="0" fillId="0" borderId="0" xfId="44" applyFont="1" applyAlignment="1">
      <alignment/>
      <protection/>
    </xf>
    <xf numFmtId="0" fontId="4" fillId="0" borderId="15" xfId="44" applyNumberFormat="1" applyFont="1" applyBorder="1" applyAlignment="1">
      <alignment horizontal="center"/>
      <protection/>
    </xf>
    <xf numFmtId="0" fontId="4" fillId="0" borderId="10" xfId="44" applyNumberFormat="1" applyFont="1" applyBorder="1" applyAlignment="1">
      <alignment horizontal="center"/>
      <protection/>
    </xf>
    <xf numFmtId="0" fontId="3" fillId="0" borderId="16" xfId="44" applyFont="1" applyBorder="1" applyAlignment="1">
      <alignment horizontal="center"/>
      <protection/>
    </xf>
    <xf numFmtId="0" fontId="4" fillId="0" borderId="17" xfId="44" applyFont="1" applyBorder="1" applyAlignment="1">
      <alignment horizontal="center"/>
      <protection/>
    </xf>
    <xf numFmtId="0" fontId="3" fillId="0" borderId="18" xfId="44" applyFont="1" applyBorder="1" applyAlignment="1">
      <alignment horizontal="center"/>
      <protection/>
    </xf>
    <xf numFmtId="181" fontId="6" fillId="0" borderId="17" xfId="44" applyNumberFormat="1" applyFont="1" applyBorder="1">
      <alignment/>
      <protection/>
    </xf>
    <xf numFmtId="182" fontId="5" fillId="0" borderId="12" xfId="44" applyNumberFormat="1" applyFont="1" applyBorder="1">
      <alignment/>
      <protection/>
    </xf>
    <xf numFmtId="182" fontId="6" fillId="0" borderId="18" xfId="44" applyNumberFormat="1" applyFont="1" applyBorder="1">
      <alignment/>
      <protection/>
    </xf>
    <xf numFmtId="182" fontId="5" fillId="0" borderId="12" xfId="44" applyNumberFormat="1" applyFont="1" applyBorder="1" applyAlignment="1">
      <alignment horizontal="center"/>
      <protection/>
    </xf>
    <xf numFmtId="10" fontId="6" fillId="0" borderId="18" xfId="44" applyNumberFormat="1" applyFont="1" applyBorder="1">
      <alignment/>
      <protection/>
    </xf>
    <xf numFmtId="9" fontId="6" fillId="0" borderId="18" xfId="44" applyNumberFormat="1" applyFont="1" applyBorder="1">
      <alignment/>
      <protection/>
    </xf>
    <xf numFmtId="181" fontId="5" fillId="0" borderId="17" xfId="44" applyNumberFormat="1" applyFont="1" applyBorder="1">
      <alignment/>
      <protection/>
    </xf>
    <xf numFmtId="181" fontId="5" fillId="0" borderId="17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181" fontId="7" fillId="0" borderId="19" xfId="44" applyNumberFormat="1" applyFont="1" applyBorder="1">
      <alignment/>
      <protection/>
    </xf>
    <xf numFmtId="182" fontId="5" fillId="0" borderId="14" xfId="44" applyNumberFormat="1" applyFont="1" applyBorder="1">
      <alignment/>
      <protection/>
    </xf>
    <xf numFmtId="182" fontId="5" fillId="0" borderId="20" xfId="44" applyNumberFormat="1" applyFont="1" applyBorder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H24" sqref="H24"/>
    </sheetView>
  </sheetViews>
  <sheetFormatPr defaultColWidth="9.00390625" defaultRowHeight="14.25"/>
  <cols>
    <col min="1" max="1" width="5.625" style="0" customWidth="1"/>
    <col min="2" max="2" width="11.625" style="0" customWidth="1"/>
    <col min="3" max="3" width="8.125" style="0" customWidth="1"/>
    <col min="4" max="4" width="9.00390625" style="0" customWidth="1"/>
    <col min="5" max="5" width="4.125" style="0" customWidth="1"/>
    <col min="6" max="6" width="13.50390625" style="0" customWidth="1"/>
    <col min="7" max="7" width="9.25390625" style="0" customWidth="1"/>
    <col min="8" max="8" width="8.875" style="0" customWidth="1"/>
    <col min="9" max="9" width="8.375" style="0" customWidth="1"/>
    <col min="10" max="10" width="8.875" style="0" customWidth="1"/>
    <col min="11" max="11" width="9.25390625" style="0" customWidth="1"/>
    <col min="12" max="12" width="8.625" style="0" customWidth="1"/>
    <col min="13" max="13" width="4.00390625" style="0" customWidth="1"/>
    <col min="14" max="14" width="13.75390625" style="0" customWidth="1"/>
    <col min="15" max="15" width="9.25390625" style="0" customWidth="1"/>
  </cols>
  <sheetData>
    <row r="1" spans="2:15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customHeight="1">
      <c r="A2" s="2" t="s">
        <v>1</v>
      </c>
      <c r="B2" s="2"/>
      <c r="C2" s="2"/>
      <c r="D2" s="2"/>
      <c r="E2" s="3"/>
      <c r="F2" s="3"/>
      <c r="G2" s="4">
        <v>42338</v>
      </c>
      <c r="H2" s="4"/>
      <c r="I2" s="3"/>
      <c r="J2" s="3"/>
      <c r="K2" s="3"/>
      <c r="L2" s="3"/>
      <c r="M2" s="3"/>
      <c r="N2" s="3"/>
      <c r="O2" s="3"/>
    </row>
    <row r="3" spans="1:15" ht="22.5" customHeight="1">
      <c r="A3" s="5"/>
      <c r="B3" s="6" t="s">
        <v>2</v>
      </c>
      <c r="C3" s="6" t="s">
        <v>3</v>
      </c>
      <c r="D3" s="6" t="s">
        <v>4</v>
      </c>
      <c r="E3" s="6"/>
      <c r="F3" s="6" t="s">
        <v>2</v>
      </c>
      <c r="G3" s="7" t="s">
        <v>3</v>
      </c>
      <c r="H3" s="7"/>
      <c r="I3" s="32"/>
      <c r="J3" s="7" t="s">
        <v>4</v>
      </c>
      <c r="K3" s="7"/>
      <c r="L3" s="7"/>
      <c r="M3" s="7"/>
      <c r="N3" s="33" t="s">
        <v>2</v>
      </c>
      <c r="O3" s="34" t="s">
        <v>4</v>
      </c>
    </row>
    <row r="4" spans="1:15" ht="22.5" customHeight="1">
      <c r="A4" s="8" t="s">
        <v>5</v>
      </c>
      <c r="B4" s="9" t="s">
        <v>6</v>
      </c>
      <c r="C4" s="9"/>
      <c r="D4" s="9"/>
      <c r="E4" s="10" t="s">
        <v>5</v>
      </c>
      <c r="F4" s="9" t="s">
        <v>7</v>
      </c>
      <c r="G4" s="11" t="s">
        <v>8</v>
      </c>
      <c r="H4" s="11" t="s">
        <v>9</v>
      </c>
      <c r="I4" s="35" t="s">
        <v>10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36"/>
    </row>
    <row r="5" spans="1:15" ht="22.5" customHeight="1">
      <c r="A5" s="12">
        <v>401</v>
      </c>
      <c r="B5" s="13" t="s">
        <v>13</v>
      </c>
      <c r="C5" s="14">
        <v>44000</v>
      </c>
      <c r="D5" s="14">
        <v>412633</v>
      </c>
      <c r="E5" s="15">
        <v>501</v>
      </c>
      <c r="F5" s="13" t="s">
        <v>14</v>
      </c>
      <c r="G5" s="16">
        <v>4103.34</v>
      </c>
      <c r="H5" s="16">
        <v>3155.34</v>
      </c>
      <c r="I5" s="37">
        <v>948</v>
      </c>
      <c r="J5" s="16">
        <f>K5+L5</f>
        <v>33222.46</v>
      </c>
      <c r="K5" s="16">
        <v>26315.96</v>
      </c>
      <c r="L5" s="16">
        <v>6906.5</v>
      </c>
      <c r="M5" s="38"/>
      <c r="N5" s="38" t="s">
        <v>15</v>
      </c>
      <c r="O5" s="39">
        <v>3059.6</v>
      </c>
    </row>
    <row r="6" spans="1:15" ht="22.5" customHeight="1">
      <c r="A6" s="12"/>
      <c r="B6" s="13" t="s">
        <v>9</v>
      </c>
      <c r="C6" s="14">
        <v>35000</v>
      </c>
      <c r="D6" s="14">
        <v>332173.5</v>
      </c>
      <c r="E6" s="15">
        <v>502</v>
      </c>
      <c r="F6" s="13" t="s">
        <v>16</v>
      </c>
      <c r="G6" s="16">
        <v>31675.2</v>
      </c>
      <c r="H6" s="16">
        <v>25577.5</v>
      </c>
      <c r="I6" s="37">
        <v>6097.7</v>
      </c>
      <c r="J6" s="16">
        <f aca="true" t="shared" si="0" ref="J6:J15">K6+L6</f>
        <v>301223.51</v>
      </c>
      <c r="K6" s="16">
        <v>244472.66</v>
      </c>
      <c r="L6" s="16">
        <v>56750.85</v>
      </c>
      <c r="M6" s="38"/>
      <c r="N6" s="38" t="s">
        <v>17</v>
      </c>
      <c r="O6" s="39"/>
    </row>
    <row r="7" spans="1:15" ht="22.5" customHeight="1">
      <c r="A7" s="12"/>
      <c r="B7" s="13" t="s">
        <v>10</v>
      </c>
      <c r="C7" s="17">
        <v>9000</v>
      </c>
      <c r="D7" s="17">
        <v>80459.5</v>
      </c>
      <c r="E7" s="15">
        <v>503</v>
      </c>
      <c r="F7" s="13" t="s">
        <v>18</v>
      </c>
      <c r="G7" s="16">
        <v>1092.6</v>
      </c>
      <c r="H7" s="16">
        <v>728.4</v>
      </c>
      <c r="I7" s="37">
        <v>364.2</v>
      </c>
      <c r="J7" s="16">
        <f t="shared" si="0"/>
        <v>20741.4</v>
      </c>
      <c r="K7" s="16">
        <v>15228</v>
      </c>
      <c r="L7" s="16">
        <v>5513.4</v>
      </c>
      <c r="M7" s="38"/>
      <c r="N7" s="38" t="s">
        <v>19</v>
      </c>
      <c r="O7" s="39"/>
    </row>
    <row r="8" spans="1:15" ht="22.5" customHeight="1">
      <c r="A8" s="12">
        <v>402</v>
      </c>
      <c r="B8" s="18" t="s">
        <v>20</v>
      </c>
      <c r="C8" s="17">
        <v>27500</v>
      </c>
      <c r="D8" s="17">
        <v>185173</v>
      </c>
      <c r="E8" s="15">
        <v>504</v>
      </c>
      <c r="F8" s="13" t="s">
        <v>21</v>
      </c>
      <c r="G8" s="16">
        <v>2167.7</v>
      </c>
      <c r="H8" s="16">
        <v>2071.7</v>
      </c>
      <c r="I8" s="37">
        <v>96</v>
      </c>
      <c r="J8" s="16">
        <f t="shared" si="0"/>
        <v>22119.4</v>
      </c>
      <c r="K8" s="16">
        <v>17605</v>
      </c>
      <c r="L8" s="16">
        <v>4514.4</v>
      </c>
      <c r="M8" s="38"/>
      <c r="N8" s="38" t="s">
        <v>22</v>
      </c>
      <c r="O8" s="39"/>
    </row>
    <row r="9" spans="1:15" ht="22.5" customHeight="1">
      <c r="A9" s="12"/>
      <c r="B9" s="13" t="s">
        <v>9</v>
      </c>
      <c r="C9" s="17">
        <v>22000</v>
      </c>
      <c r="D9" s="19">
        <v>147718</v>
      </c>
      <c r="E9" s="15">
        <v>505</v>
      </c>
      <c r="F9" s="13" t="s">
        <v>23</v>
      </c>
      <c r="G9" s="16"/>
      <c r="H9" s="16"/>
      <c r="I9" s="37"/>
      <c r="J9" s="16"/>
      <c r="K9" s="16"/>
      <c r="L9" s="16"/>
      <c r="M9" s="38"/>
      <c r="N9" s="38"/>
      <c r="O9" s="39"/>
    </row>
    <row r="10" spans="1:15" ht="22.5" customHeight="1">
      <c r="A10" s="12"/>
      <c r="B10" s="13" t="s">
        <v>10</v>
      </c>
      <c r="C10" s="17">
        <v>5500</v>
      </c>
      <c r="D10" s="17">
        <v>37455</v>
      </c>
      <c r="E10" s="15">
        <v>506</v>
      </c>
      <c r="F10" s="13" t="s">
        <v>24</v>
      </c>
      <c r="G10" s="16"/>
      <c r="H10" s="16"/>
      <c r="I10" s="37"/>
      <c r="J10" s="16"/>
      <c r="K10" s="16"/>
      <c r="L10" s="16"/>
      <c r="M10" s="38"/>
      <c r="N10" s="38" t="s">
        <v>25</v>
      </c>
      <c r="O10" s="39"/>
    </row>
    <row r="11" spans="1:15" ht="22.5" customHeight="1">
      <c r="A11" s="12">
        <v>403</v>
      </c>
      <c r="B11" s="13" t="s">
        <v>26</v>
      </c>
      <c r="C11" s="17">
        <v>11000</v>
      </c>
      <c r="D11" s="17">
        <v>74696.5</v>
      </c>
      <c r="E11" s="15">
        <v>507</v>
      </c>
      <c r="F11" s="13" t="s">
        <v>27</v>
      </c>
      <c r="G11" s="16">
        <v>3277.9</v>
      </c>
      <c r="H11" s="16">
        <v>2294.72</v>
      </c>
      <c r="I11" s="37">
        <v>983.18</v>
      </c>
      <c r="J11" s="16">
        <f t="shared" si="0"/>
        <v>23600.170000000002</v>
      </c>
      <c r="K11" s="16">
        <v>18638.45</v>
      </c>
      <c r="L11" s="16">
        <v>4961.72</v>
      </c>
      <c r="M11" s="38"/>
      <c r="N11" s="38" t="s">
        <v>28</v>
      </c>
      <c r="O11" s="39"/>
    </row>
    <row r="12" spans="1:15" ht="22.5" customHeight="1">
      <c r="A12" s="12">
        <v>404</v>
      </c>
      <c r="B12" s="13" t="s">
        <v>29</v>
      </c>
      <c r="C12" s="20"/>
      <c r="D12" s="20"/>
      <c r="E12" s="15">
        <v>508</v>
      </c>
      <c r="F12" s="13" t="s">
        <v>30</v>
      </c>
      <c r="G12" s="16"/>
      <c r="H12" s="16"/>
      <c r="I12" s="37"/>
      <c r="J12" s="16"/>
      <c r="K12" s="16"/>
      <c r="L12" s="16"/>
      <c r="M12" s="40" t="s">
        <v>31</v>
      </c>
      <c r="N12" s="38" t="s">
        <v>32</v>
      </c>
      <c r="O12" s="39"/>
    </row>
    <row r="13" spans="1:15" ht="22.5" customHeight="1">
      <c r="A13" s="12"/>
      <c r="B13" s="13"/>
      <c r="C13" s="21"/>
      <c r="D13" s="21"/>
      <c r="E13" s="15">
        <v>510</v>
      </c>
      <c r="F13" s="13" t="s">
        <v>33</v>
      </c>
      <c r="G13" s="16">
        <v>26488.1</v>
      </c>
      <c r="H13" s="16">
        <v>21075.7</v>
      </c>
      <c r="I13" s="37">
        <v>5412.4</v>
      </c>
      <c r="J13" s="16">
        <f t="shared" si="0"/>
        <v>184118.5</v>
      </c>
      <c r="K13" s="16">
        <v>146751.6</v>
      </c>
      <c r="L13" s="16">
        <v>37366.9</v>
      </c>
      <c r="M13" s="38"/>
      <c r="N13" s="38"/>
      <c r="O13" s="39"/>
    </row>
    <row r="14" spans="1:15" ht="22.5" customHeight="1">
      <c r="A14" s="22"/>
      <c r="B14" s="13"/>
      <c r="C14" s="21"/>
      <c r="D14" s="21"/>
      <c r="E14" s="15">
        <v>511</v>
      </c>
      <c r="F14" s="13" t="s">
        <v>34</v>
      </c>
      <c r="G14" s="16">
        <v>623.75</v>
      </c>
      <c r="H14" s="16">
        <v>373.75</v>
      </c>
      <c r="I14" s="37">
        <v>250</v>
      </c>
      <c r="J14" s="16">
        <f t="shared" si="0"/>
        <v>10665.35</v>
      </c>
      <c r="K14" s="16">
        <v>9114.35</v>
      </c>
      <c r="L14" s="16">
        <v>1551</v>
      </c>
      <c r="M14" s="38"/>
      <c r="N14" s="38"/>
      <c r="O14" s="39"/>
    </row>
    <row r="15" spans="1:15" ht="22.5" customHeight="1">
      <c r="A15" s="22"/>
      <c r="B15" s="13"/>
      <c r="C15" s="13"/>
      <c r="D15" s="13"/>
      <c r="E15" s="15">
        <v>512</v>
      </c>
      <c r="F15" s="13" t="s">
        <v>35</v>
      </c>
      <c r="G15" s="16">
        <v>10628.66</v>
      </c>
      <c r="H15" s="16"/>
      <c r="I15" s="37"/>
      <c r="J15" s="16">
        <v>73752.11</v>
      </c>
      <c r="K15" s="16"/>
      <c r="L15" s="16"/>
      <c r="M15" s="38"/>
      <c r="N15" s="38" t="s">
        <v>36</v>
      </c>
      <c r="O15" s="41">
        <v>0.07690000000000001</v>
      </c>
    </row>
    <row r="16" spans="1:15" ht="22.5" customHeight="1">
      <c r="A16" s="22"/>
      <c r="B16" s="13"/>
      <c r="C16" s="13"/>
      <c r="D16" s="13"/>
      <c r="E16" s="13"/>
      <c r="F16" s="13"/>
      <c r="G16" s="16"/>
      <c r="H16" s="16"/>
      <c r="I16" s="37"/>
      <c r="J16" s="16"/>
      <c r="K16" s="16"/>
      <c r="L16" s="16"/>
      <c r="M16" s="38"/>
      <c r="N16" s="38" t="s">
        <v>37</v>
      </c>
      <c r="O16" s="42">
        <v>0.03</v>
      </c>
    </row>
    <row r="17" spans="1:15" ht="22.5" customHeight="1">
      <c r="A17" s="22"/>
      <c r="B17" s="13"/>
      <c r="C17" s="13"/>
      <c r="D17" s="13"/>
      <c r="E17" s="13"/>
      <c r="F17" s="13"/>
      <c r="G17" s="23"/>
      <c r="H17" s="23"/>
      <c r="I17" s="43"/>
      <c r="J17" s="23"/>
      <c r="K17" s="23"/>
      <c r="L17" s="23"/>
      <c r="M17" s="38"/>
      <c r="N17" s="38" t="s">
        <v>38</v>
      </c>
      <c r="O17" s="42">
        <v>0.06</v>
      </c>
    </row>
    <row r="18" spans="1:15" ht="22.5" customHeight="1">
      <c r="A18" s="22"/>
      <c r="B18" s="13"/>
      <c r="C18" s="24"/>
      <c r="D18" s="24"/>
      <c r="E18" s="13"/>
      <c r="F18" s="13"/>
      <c r="G18" s="25"/>
      <c r="H18" s="25"/>
      <c r="I18" s="44"/>
      <c r="J18" s="25"/>
      <c r="K18" s="25"/>
      <c r="L18" s="25"/>
      <c r="M18" s="45"/>
      <c r="N18" s="38" t="s">
        <v>39</v>
      </c>
      <c r="O18" s="42">
        <v>0</v>
      </c>
    </row>
    <row r="19" spans="1:15" ht="22.5" customHeight="1">
      <c r="A19" s="26"/>
      <c r="B19" s="27" t="s">
        <v>40</v>
      </c>
      <c r="C19" s="28">
        <f>C5+C8+C11</f>
        <v>82500</v>
      </c>
      <c r="D19" s="28">
        <f>D5+D8+D11</f>
        <v>672502.5</v>
      </c>
      <c r="E19" s="27"/>
      <c r="F19" s="27" t="s">
        <v>41</v>
      </c>
      <c r="G19" s="29">
        <f aca="true" t="shared" si="1" ref="G19:L19">SUM(G5:G18)</f>
        <v>80057.25</v>
      </c>
      <c r="H19" s="29">
        <f t="shared" si="1"/>
        <v>55277.11</v>
      </c>
      <c r="I19" s="46">
        <f t="shared" si="1"/>
        <v>14151.48</v>
      </c>
      <c r="J19" s="29">
        <f t="shared" si="1"/>
        <v>669442.9</v>
      </c>
      <c r="K19" s="29">
        <f t="shared" si="1"/>
        <v>478126.02</v>
      </c>
      <c r="L19" s="29">
        <f t="shared" si="1"/>
        <v>117564.76999999999</v>
      </c>
      <c r="M19" s="47"/>
      <c r="N19" s="47"/>
      <c r="O19" s="48"/>
    </row>
    <row r="20" spans="2:15" ht="19.5" customHeight="1">
      <c r="B20" s="30" t="s">
        <v>42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</sheetData>
  <sheetProtection/>
  <mergeCells count="6">
    <mergeCell ref="B1:O1"/>
    <mergeCell ref="A2:D2"/>
    <mergeCell ref="G2:H2"/>
    <mergeCell ref="G3:I3"/>
    <mergeCell ref="J3:L3"/>
    <mergeCell ref="B20:O20"/>
  </mergeCells>
  <printOptions/>
  <pageMargins left="0.2" right="0.24" top="0.63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深蓝电脑</cp:lastModifiedBy>
  <cp:lastPrinted>2014-08-02T06:13:42Z</cp:lastPrinted>
  <dcterms:created xsi:type="dcterms:W3CDTF">2014-04-02T15:49:42Z</dcterms:created>
  <dcterms:modified xsi:type="dcterms:W3CDTF">2015-12-11T07:40:15Z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